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'Sheet1'!$A$32:$C$64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<sst xmlns="http://schemas.openxmlformats.org/spreadsheetml/2006/main" count="42" uniqueCount="38">
  <si>
    <t>Pump will operate pivot 1 for 4 days, then pivot 2 for 4 days and back</t>
  </si>
  <si>
    <t>to pivot 1. Estimate irrigating 96 days.  So, one 60 hp 3 phase motor</t>
  </si>
  <si>
    <t>and five 3/4 hp 3 phase motors and one 2 hp 3 phase motor running</t>
  </si>
  <si>
    <t>continous for 96 days or 2,304 hours will use how many kilowatts?</t>
  </si>
  <si>
    <t>Pump 1</t>
  </si>
  <si>
    <t xml:space="preserve">5 X 3/4 HP </t>
  </si>
  <si>
    <t>2 HP</t>
  </si>
  <si>
    <t>Hours</t>
  </si>
  <si>
    <r>
      <t>1-1</t>
    </r>
    <r>
      <rPr>
        <b/>
        <sz val="7"/>
        <rFont val="Times New Roman"/>
        <family val="1"/>
      </rPr>
      <t xml:space="preserve">   </t>
    </r>
    <r>
      <rPr>
        <b/>
        <sz val="11"/>
        <rFont val="Calibri"/>
        <family val="2"/>
      </rPr>
      <t>Please provide the calculations for total revenue and annual kwh, similar to calculations provided in EL11-028.</t>
    </r>
  </si>
  <si>
    <t>Based on the above specifications we developed the demand as follows:</t>
  </si>
  <si>
    <t xml:space="preserve">     Total </t>
  </si>
  <si>
    <t>Horsepower</t>
  </si>
  <si>
    <t>KW</t>
  </si>
  <si>
    <t>Horsepower is converted to KW by multiplying by .75.</t>
  </si>
  <si>
    <t>The annual kwh = KW X 24 hours X 96 days X 50%.</t>
  </si>
  <si>
    <t>We added the 50% factor to compensate for rainy</t>
  </si>
  <si>
    <t>periods and to make the usage consistent with the</t>
  </si>
  <si>
    <t>historical usage from other currrent customers.</t>
  </si>
  <si>
    <t>per month</t>
  </si>
  <si>
    <t>shoulder (9 am - 3pm and 7pm - 9pm, mon - fri)</t>
  </si>
  <si>
    <t>Period %</t>
  </si>
  <si>
    <t>Per Month</t>
  </si>
  <si>
    <t>on-peak (3-7pm, mon - fri)</t>
  </si>
  <si>
    <t>off-peak (all other hours)</t>
  </si>
  <si>
    <t>Season Min Base Charge ($30 per month)</t>
  </si>
  <si>
    <t>Season kwh</t>
  </si>
  <si>
    <t>Season revenue</t>
  </si>
  <si>
    <r>
      <t>1-1</t>
    </r>
    <r>
      <rPr>
        <b/>
        <sz val="7"/>
        <rFont val="Times New Roman"/>
        <family val="1"/>
      </rPr>
      <t xml:space="preserve">   </t>
    </r>
    <r>
      <rPr>
        <b/>
        <sz val="11"/>
        <rFont val="Calibri"/>
        <family val="2"/>
      </rPr>
      <t>For what reason were no property taxes included in the calculation?</t>
    </r>
  </si>
  <si>
    <t>NorthWestern Energy</t>
  </si>
  <si>
    <t>Docket EL13-033</t>
  </si>
  <si>
    <t>Responses to Data Request 1</t>
  </si>
  <si>
    <t>The following paragraph was provided by Darren Swenson:</t>
  </si>
  <si>
    <t>We excluded the property tax from both the expense side and revenue calculation.</t>
  </si>
  <si>
    <t>The property taxes are a pass-through expense and the revenue is based on the current</t>
  </si>
  <si>
    <t>recovery rate and tracker balance.  Since property taxes are a 1 for 1 collection through</t>
  </si>
  <si>
    <t>We then determined how to break the usage by rate period:</t>
  </si>
  <si>
    <t>Following is the revenue determination based on the use per rate period:</t>
  </si>
  <si>
    <t>the tracker, we excluded the dollars to eliminate any timing difference in the contribution calculation.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</si>
</sst>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_);_(&quot;$&quot;* \(#,##0\);_(&quot;$&quot;* &quot;-&quot;??_);_(@_)"/>
    <numFmt numFmtId="170" formatCode="_(* #,##0_);_(* \(#,##0\);_(* &quot;-&quot;??_);_(@_)"/>
    <numFmt numFmtId="171" formatCode="0.0%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u val="single"/>
      <sz val="10"/>
      <name val="Arial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1" fontId="0" fillId="0" borderId="0" xfId="0" applyNumberFormat="1" applyFill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 quotePrefix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/>
    </xf>
    <xf numFmtId="164" fontId="0" fillId="0" borderId="0" xfId="44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171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2.421875" style="0" customWidth="1"/>
    <col min="2" max="8" width="13.7109375" style="0" customWidth="1"/>
    <col min="11" max="11" width="12.7109375" style="0" customWidth="1"/>
    <col min="12" max="12" width="13.421875" style="0" customWidth="1"/>
    <col min="13" max="14" width="12.7109375" style="0" customWidth="1"/>
  </cols>
  <sheetData>
    <row r="1" ht="12.75">
      <c r="A1" s="2" t="s">
        <v>28</v>
      </c>
    </row>
    <row r="2" ht="12.75">
      <c r="A2" s="2" t="s">
        <v>29</v>
      </c>
    </row>
    <row r="3" ht="12.75">
      <c r="A3" s="2" t="s">
        <v>30</v>
      </c>
    </row>
    <row r="4" ht="12.75">
      <c r="A4" s="2"/>
    </row>
    <row r="7" ht="14.25">
      <c r="A7" s="6" t="s">
        <v>8</v>
      </c>
    </row>
    <row r="10" ht="12.75">
      <c r="A10" s="2" t="s">
        <v>31</v>
      </c>
    </row>
    <row r="12" spans="1:6" ht="12.75">
      <c r="A12" s="7" t="s">
        <v>0</v>
      </c>
      <c r="B12" s="3"/>
      <c r="C12" s="3"/>
      <c r="D12" s="3"/>
      <c r="E12" s="3"/>
      <c r="F12" s="3"/>
    </row>
    <row r="13" spans="1:6" ht="12.75">
      <c r="A13" s="7" t="s">
        <v>1</v>
      </c>
      <c r="B13" s="3"/>
      <c r="C13" s="3"/>
      <c r="D13" s="3"/>
      <c r="E13" s="3"/>
      <c r="F13" s="3"/>
    </row>
    <row r="14" spans="1:6" ht="12.75">
      <c r="A14" s="7" t="s">
        <v>2</v>
      </c>
      <c r="B14" s="3"/>
      <c r="C14" s="3"/>
      <c r="D14" s="3"/>
      <c r="E14" s="3"/>
      <c r="F14" s="3"/>
    </row>
    <row r="15" spans="1:6" ht="12.75">
      <c r="A15" s="7" t="s">
        <v>3</v>
      </c>
      <c r="B15" s="3"/>
      <c r="C15" s="3"/>
      <c r="D15" s="3"/>
      <c r="E15" s="3"/>
      <c r="F15" s="3"/>
    </row>
    <row r="17" ht="12.75">
      <c r="A17" s="7" t="s">
        <v>9</v>
      </c>
    </row>
    <row r="18" ht="12.75">
      <c r="A18" s="7" t="s">
        <v>13</v>
      </c>
    </row>
    <row r="19" spans="1:3" ht="12.75">
      <c r="A19" s="8"/>
      <c r="B19" s="3"/>
      <c r="C19" s="3"/>
    </row>
    <row r="20" spans="1:3" ht="12.75">
      <c r="A20" s="3"/>
      <c r="B20" s="9" t="s">
        <v>11</v>
      </c>
      <c r="C20" s="9" t="s">
        <v>12</v>
      </c>
    </row>
    <row r="21" spans="1:3" ht="12.75">
      <c r="A21" s="8" t="s">
        <v>4</v>
      </c>
      <c r="B21" s="3">
        <v>60</v>
      </c>
      <c r="C21" s="3">
        <f>+B21*0.75</f>
        <v>45</v>
      </c>
    </row>
    <row r="22" spans="1:3" ht="12.75">
      <c r="A22" s="10" t="s">
        <v>5</v>
      </c>
      <c r="B22" s="3">
        <f>5*0.75</f>
        <v>3.75</v>
      </c>
      <c r="C22" s="3">
        <f>+B22*0.75</f>
        <v>2.8125</v>
      </c>
    </row>
    <row r="23" spans="1:3" ht="12.75">
      <c r="A23" s="8" t="s">
        <v>6</v>
      </c>
      <c r="B23" s="3">
        <v>2</v>
      </c>
      <c r="C23" s="3">
        <f>+B23*0.75</f>
        <v>1.5</v>
      </c>
    </row>
    <row r="24" spans="1:3" ht="12.75">
      <c r="A24" s="3"/>
      <c r="B24" s="3"/>
      <c r="C24" s="3"/>
    </row>
    <row r="25" spans="1:3" ht="12.75">
      <c r="A25" s="3"/>
      <c r="B25" s="3"/>
      <c r="C25" s="3"/>
    </row>
    <row r="26" spans="1:3" ht="12.75">
      <c r="A26" s="12" t="s">
        <v>10</v>
      </c>
      <c r="B26" s="3">
        <f>SUM(B21:B23)</f>
        <v>65.75</v>
      </c>
      <c r="C26" s="3">
        <f>SUM(C21:C23)</f>
        <v>49.3125</v>
      </c>
    </row>
    <row r="27" spans="1:3" ht="12.75">
      <c r="A27" s="3"/>
      <c r="B27" s="3"/>
      <c r="C27" s="3"/>
    </row>
    <row r="28" spans="1:3" ht="12.75">
      <c r="A28" s="8" t="s">
        <v>14</v>
      </c>
      <c r="B28" s="11"/>
      <c r="C28" s="11">
        <f>96*C26*24*0.5</f>
        <v>56808</v>
      </c>
    </row>
    <row r="29" spans="1:3" ht="12.75">
      <c r="A29" s="8" t="s">
        <v>15</v>
      </c>
      <c r="B29" s="3"/>
      <c r="C29" s="3"/>
    </row>
    <row r="30" ht="12.75">
      <c r="A30" s="8" t="s">
        <v>16</v>
      </c>
    </row>
    <row r="31" ht="12.75">
      <c r="A31" s="8" t="s">
        <v>17</v>
      </c>
    </row>
    <row r="32" spans="1:19" ht="12.75">
      <c r="A32" s="13"/>
      <c r="B32" s="14"/>
      <c r="C32" s="13"/>
      <c r="D32" s="1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14"/>
      <c r="B33" s="14"/>
      <c r="C33" s="14"/>
      <c r="D33" s="14"/>
      <c r="G33" s="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25" t="s">
        <v>35</v>
      </c>
      <c r="B34" s="3"/>
      <c r="E34" s="3"/>
      <c r="G34" s="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26"/>
      <c r="B35" s="3"/>
      <c r="C35" s="21" t="s">
        <v>7</v>
      </c>
      <c r="D35" s="21" t="s">
        <v>20</v>
      </c>
      <c r="E35" s="3"/>
      <c r="G35" s="8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3"/>
      <c r="B36" s="9" t="s">
        <v>7</v>
      </c>
      <c r="C36" s="9" t="s">
        <v>18</v>
      </c>
      <c r="D36" s="9" t="s">
        <v>21</v>
      </c>
      <c r="E36" s="3"/>
      <c r="G36" s="8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8" t="s">
        <v>22</v>
      </c>
      <c r="B37" s="3">
        <v>4</v>
      </c>
      <c r="C37" s="3">
        <f>22*B37</f>
        <v>88</v>
      </c>
      <c r="D37" s="22">
        <f>+C37/SUM(C$37:C$39)</f>
        <v>0.12222222222222222</v>
      </c>
      <c r="E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8" t="s">
        <v>19</v>
      </c>
      <c r="B38" s="3">
        <f>6+2</f>
        <v>8</v>
      </c>
      <c r="C38" s="3">
        <f>22*B38</f>
        <v>176</v>
      </c>
      <c r="D38" s="22">
        <f>+C38/SUM(C$37:C$39)</f>
        <v>0.24444444444444444</v>
      </c>
      <c r="E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8" t="s">
        <v>23</v>
      </c>
      <c r="B39" s="3">
        <v>12</v>
      </c>
      <c r="C39" s="3">
        <f>(30*24)-C37-C38</f>
        <v>456</v>
      </c>
      <c r="D39" s="22">
        <f>+C39/SUM(C$37:C$39)</f>
        <v>0.6333333333333333</v>
      </c>
      <c r="E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3"/>
      <c r="B40" s="3"/>
      <c r="C40" s="3"/>
      <c r="D40" s="3"/>
      <c r="E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3"/>
      <c r="B41" s="3"/>
      <c r="C41" s="3"/>
      <c r="D41" s="3"/>
      <c r="E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3"/>
      <c r="B42" s="3"/>
      <c r="C42" s="3"/>
      <c r="D42" s="3"/>
      <c r="E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8" t="s">
        <v>36</v>
      </c>
      <c r="B43" s="3"/>
      <c r="C43" s="3"/>
      <c r="D43" s="3"/>
      <c r="E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3"/>
      <c r="B44" s="3"/>
      <c r="C44" s="3"/>
      <c r="D44" s="3"/>
      <c r="E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3"/>
      <c r="B45" s="8" t="s">
        <v>25</v>
      </c>
      <c r="C45" s="8" t="s">
        <v>26</v>
      </c>
      <c r="D45" s="3"/>
      <c r="E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8" t="s">
        <v>22</v>
      </c>
      <c r="B46" s="11">
        <f>+C28*D37</f>
        <v>6943.2</v>
      </c>
      <c r="C46" s="4">
        <f>+B46*(0.11488-0.00335)</f>
        <v>774.3750959999999</v>
      </c>
      <c r="D46" s="3"/>
      <c r="E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8" t="s">
        <v>19</v>
      </c>
      <c r="B47" s="11">
        <f>+C28*D38</f>
        <v>13886.4</v>
      </c>
      <c r="C47" s="4">
        <f>+B47*(0.06688-0.00335)</f>
        <v>882.2029919999999</v>
      </c>
      <c r="D47" s="3"/>
      <c r="E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8" t="s">
        <v>23</v>
      </c>
      <c r="B48" s="11">
        <f>+C28*D39</f>
        <v>35978.4</v>
      </c>
      <c r="C48" s="4">
        <f>+B48*(0.04688-0.00335)</f>
        <v>1566.139752</v>
      </c>
      <c r="D48" s="3"/>
      <c r="E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8" t="s">
        <v>24</v>
      </c>
      <c r="B49" s="11"/>
      <c r="C49" s="4">
        <v>180</v>
      </c>
      <c r="D49" s="3"/>
      <c r="E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3"/>
      <c r="B50" s="11"/>
      <c r="C50" s="3"/>
      <c r="D50" s="3"/>
      <c r="E50" s="3"/>
      <c r="G50" s="3"/>
      <c r="H50" s="5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3.5" thickBot="1">
      <c r="A51" s="15"/>
      <c r="B51" s="23">
        <f>SUM(B46:B48)</f>
        <v>56808</v>
      </c>
      <c r="C51" s="24">
        <f>SUM(C46:C50)</f>
        <v>3402.71784</v>
      </c>
      <c r="D51" s="15"/>
      <c r="E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3.5" thickTop="1">
      <c r="A52" s="18"/>
      <c r="B52" s="14"/>
      <c r="C52" s="17"/>
      <c r="D52" s="1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14"/>
      <c r="B53" s="14"/>
      <c r="C53" s="17"/>
      <c r="D53" s="14"/>
      <c r="E53" s="1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14"/>
      <c r="B54" s="14"/>
      <c r="C54" s="17"/>
      <c r="D54" s="1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14"/>
      <c r="B55" s="14"/>
      <c r="C55" s="17"/>
      <c r="D55" s="1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4.25">
      <c r="A56" s="6" t="s">
        <v>27</v>
      </c>
      <c r="B56" s="14"/>
      <c r="C56" s="14"/>
      <c r="D56" s="1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>
      <c r="A57" s="19"/>
      <c r="B57" s="14"/>
      <c r="C57" s="17"/>
      <c r="D57" s="1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16" t="s">
        <v>32</v>
      </c>
      <c r="B58" s="14"/>
      <c r="C58" s="17"/>
      <c r="D58" s="1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16" t="s">
        <v>33</v>
      </c>
      <c r="B59" s="14"/>
      <c r="C59" s="17"/>
      <c r="D59" s="1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25" t="s">
        <v>34</v>
      </c>
      <c r="B60" s="14"/>
      <c r="C60" s="17"/>
      <c r="D60" s="1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25" t="s">
        <v>37</v>
      </c>
      <c r="B61" s="14"/>
      <c r="C61" s="17"/>
      <c r="D61" s="1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25"/>
      <c r="B62" s="14"/>
      <c r="C62" s="17"/>
      <c r="D62" s="1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14"/>
      <c r="B63" s="14"/>
      <c r="C63" s="20"/>
      <c r="D63" s="1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14"/>
      <c r="B64" s="14"/>
      <c r="C64" s="14"/>
      <c r="D64" s="1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14"/>
      <c r="B65" s="14"/>
      <c r="C65" s="14"/>
      <c r="D65" s="14"/>
      <c r="G65" s="3"/>
      <c r="H65" s="3"/>
      <c r="I65" s="3"/>
      <c r="J65" s="3"/>
      <c r="K65" s="7"/>
      <c r="L65" s="3"/>
      <c r="M65" s="3"/>
      <c r="N65" s="3"/>
      <c r="O65" s="3"/>
      <c r="P65" s="3"/>
      <c r="Q65" s="3"/>
      <c r="R65" s="3"/>
      <c r="S65" s="3"/>
    </row>
    <row r="66" spans="1:19" ht="12.75">
      <c r="A66" s="14"/>
      <c r="B66" s="14"/>
      <c r="C66" s="14"/>
      <c r="D66" s="1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14"/>
      <c r="B67" s="14"/>
      <c r="C67" s="14"/>
      <c r="D67" s="14"/>
      <c r="G67" s="3"/>
      <c r="H67" s="3"/>
      <c r="I67" s="3"/>
      <c r="J67" s="3"/>
      <c r="K67" s="7"/>
      <c r="L67" s="3"/>
      <c r="M67" s="3"/>
      <c r="N67" s="3"/>
      <c r="O67" s="3"/>
      <c r="P67" s="3"/>
      <c r="Q67" s="3"/>
      <c r="R67" s="3"/>
      <c r="S67" s="3"/>
    </row>
    <row r="68" spans="1:19" ht="12.75">
      <c r="A68" s="14"/>
      <c r="B68" s="14"/>
      <c r="C68" s="14"/>
      <c r="D68" s="14"/>
      <c r="G68" s="3"/>
      <c r="H68" s="3"/>
      <c r="I68" s="3"/>
      <c r="J68" s="3"/>
      <c r="K68" s="7"/>
      <c r="L68" s="3"/>
      <c r="M68" s="3"/>
      <c r="N68" s="3"/>
      <c r="O68" s="3"/>
      <c r="P68" s="3"/>
      <c r="Q68" s="3"/>
      <c r="R68" s="3"/>
      <c r="S68" s="3"/>
    </row>
    <row r="69" spans="1:19" ht="12.75">
      <c r="A69" s="14"/>
      <c r="B69" s="14"/>
      <c r="C69" s="14"/>
      <c r="D69" s="14"/>
      <c r="G69" s="3"/>
      <c r="H69" s="3"/>
      <c r="I69" s="3"/>
      <c r="J69" s="3"/>
      <c r="K69" s="7"/>
      <c r="L69" s="3"/>
      <c r="M69" s="3"/>
      <c r="N69" s="3"/>
      <c r="O69" s="3"/>
      <c r="P69" s="3"/>
      <c r="Q69" s="3"/>
      <c r="R69" s="3"/>
      <c r="S69" s="3"/>
    </row>
    <row r="70" spans="1:19" ht="12.75">
      <c r="A70" s="14"/>
      <c r="B70" s="14"/>
      <c r="C70" s="14"/>
      <c r="D70" s="14"/>
      <c r="G70" s="3"/>
      <c r="H70" s="3"/>
      <c r="I70" s="3"/>
      <c r="J70" s="3"/>
      <c r="K70" s="7"/>
      <c r="L70" s="3"/>
      <c r="M70" s="3"/>
      <c r="N70" s="3"/>
      <c r="O70" s="3"/>
      <c r="P70" s="3"/>
      <c r="Q70" s="3"/>
      <c r="R70" s="3"/>
      <c r="S70" s="3"/>
    </row>
    <row r="71" spans="1:19" ht="12.75">
      <c r="A71" s="14"/>
      <c r="B71" s="14"/>
      <c r="C71" s="14"/>
      <c r="D71" s="14"/>
      <c r="G71" s="3"/>
      <c r="H71" s="3"/>
      <c r="I71" s="3"/>
      <c r="J71" s="3"/>
      <c r="K71" s="7"/>
      <c r="L71" s="3"/>
      <c r="M71" s="3"/>
      <c r="N71" s="3"/>
      <c r="O71" s="3"/>
      <c r="P71" s="3"/>
      <c r="Q71" s="3"/>
      <c r="R71" s="3"/>
      <c r="S71" s="3"/>
    </row>
    <row r="72" spans="7:19" ht="12.75">
      <c r="G72" s="3"/>
      <c r="H72" s="3"/>
      <c r="I72" s="3"/>
      <c r="J72" s="3"/>
      <c r="K72" s="7"/>
      <c r="L72" s="3"/>
      <c r="M72" s="3"/>
      <c r="N72" s="3"/>
      <c r="O72" s="3"/>
      <c r="P72" s="3"/>
      <c r="Q72" s="3"/>
      <c r="R72" s="3"/>
      <c r="S72" s="3"/>
    </row>
    <row r="73" spans="7:19" ht="12.75">
      <c r="G73" s="3"/>
      <c r="H73" s="3"/>
      <c r="I73" s="3"/>
      <c r="J73" s="3"/>
      <c r="K73" s="7"/>
      <c r="L73" s="3"/>
      <c r="M73" s="3"/>
      <c r="N73" s="3"/>
      <c r="O73" s="3"/>
      <c r="P73" s="3"/>
      <c r="Q73" s="3"/>
      <c r="R73" s="3"/>
      <c r="S73" s="3"/>
    </row>
    <row r="74" spans="7:19" ht="12.75">
      <c r="G74" s="3"/>
      <c r="H74" s="3"/>
      <c r="I74" s="3"/>
      <c r="J74" s="3"/>
      <c r="K74" s="7"/>
      <c r="L74" s="3"/>
      <c r="M74" s="3"/>
      <c r="N74" s="3"/>
      <c r="O74" s="3"/>
      <c r="P74" s="3"/>
      <c r="Q74" s="3"/>
      <c r="R74" s="3"/>
      <c r="S74" s="3"/>
    </row>
    <row r="75" spans="7:19" ht="12.75">
      <c r="G75" s="3"/>
      <c r="H75" s="3"/>
      <c r="I75" s="3"/>
      <c r="J75" s="3"/>
      <c r="K75" s="7"/>
      <c r="L75" s="3"/>
      <c r="M75" s="3"/>
      <c r="N75" s="3"/>
      <c r="O75" s="3"/>
      <c r="P75" s="3"/>
      <c r="Q75" s="3"/>
      <c r="R75" s="3"/>
      <c r="S75" s="3"/>
    </row>
    <row r="76" spans="7:19" ht="12.75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7:19" ht="12.75">
      <c r="G77" s="3"/>
      <c r="H77" s="3"/>
      <c r="I77" s="3"/>
      <c r="J77" s="3"/>
      <c r="K77" s="7"/>
      <c r="L77" s="3"/>
      <c r="M77" s="3"/>
      <c r="N77" s="3"/>
      <c r="O77" s="3"/>
      <c r="P77" s="3"/>
      <c r="Q77" s="3"/>
      <c r="R77" s="3"/>
      <c r="S77" s="3"/>
    </row>
    <row r="78" spans="7:19" ht="12.75">
      <c r="G78" s="3"/>
      <c r="H78" s="3"/>
      <c r="I78" s="3"/>
      <c r="J78" s="3"/>
      <c r="K78" s="7"/>
      <c r="L78" s="3"/>
      <c r="M78" s="3"/>
      <c r="N78" s="3"/>
      <c r="O78" s="3"/>
      <c r="P78" s="3"/>
      <c r="Q78" s="3"/>
      <c r="R78" s="3"/>
      <c r="S78" s="3"/>
    </row>
    <row r="79" spans="7:19" ht="12.75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7:19" ht="12.75">
      <c r="G80" s="3"/>
      <c r="H80" s="3"/>
      <c r="I80" s="3"/>
      <c r="J80" s="3"/>
      <c r="K80" s="7"/>
      <c r="L80" s="3"/>
      <c r="M80" s="3"/>
      <c r="N80" s="3"/>
      <c r="O80" s="3"/>
      <c r="P80" s="3"/>
      <c r="Q80" s="3"/>
      <c r="R80" s="3"/>
      <c r="S80" s="3"/>
    </row>
    <row r="81" spans="7:19" ht="12.75">
      <c r="G81" s="3"/>
      <c r="H81" s="3"/>
      <c r="I81" s="3"/>
      <c r="J81" s="3"/>
      <c r="K81" s="7"/>
      <c r="L81" s="3"/>
      <c r="M81" s="3"/>
      <c r="N81" s="3"/>
      <c r="O81" s="3"/>
      <c r="P81" s="3"/>
      <c r="Q81" s="3"/>
      <c r="R81" s="3"/>
      <c r="S81" s="3"/>
    </row>
    <row r="82" spans="7:19" ht="12.75">
      <c r="G82" s="3"/>
      <c r="H82" s="3"/>
      <c r="I82" s="3"/>
      <c r="J82" s="3"/>
      <c r="K82" s="7"/>
      <c r="L82" s="3"/>
      <c r="M82" s="3"/>
      <c r="N82" s="3"/>
      <c r="O82" s="3"/>
      <c r="P82" s="3"/>
      <c r="Q82" s="3"/>
      <c r="R82" s="3"/>
      <c r="S82" s="3"/>
    </row>
    <row r="83" spans="7:19" ht="12.75">
      <c r="G83" s="3"/>
      <c r="H83" s="3"/>
      <c r="I83" s="3"/>
      <c r="J83" s="3"/>
      <c r="K83" s="7"/>
      <c r="L83" s="3"/>
      <c r="M83" s="3"/>
      <c r="N83" s="3"/>
      <c r="O83" s="3"/>
      <c r="P83" s="3"/>
      <c r="Q83" s="3"/>
      <c r="R83" s="3"/>
      <c r="S83" s="3"/>
    </row>
    <row r="84" spans="7:19" ht="12.75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7:19" ht="12.75">
      <c r="G85" s="3"/>
      <c r="H85" s="3"/>
      <c r="I85" s="3"/>
      <c r="J85" s="3"/>
      <c r="K85" s="7"/>
      <c r="L85" s="3"/>
      <c r="M85" s="3"/>
      <c r="N85" s="3"/>
      <c r="O85" s="3"/>
      <c r="P85" s="3"/>
      <c r="Q85" s="3"/>
      <c r="R85" s="3"/>
      <c r="S85" s="3"/>
    </row>
    <row r="86" spans="7:19" ht="12.75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7:19" ht="12.75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7:19" ht="12.75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7:19" ht="12.75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NWPS Network User</dc:creator>
  <cp:keywords/>
  <dc:description/>
  <cp:lastModifiedBy>Douglas, Tina  (PUC)</cp:lastModifiedBy>
  <cp:lastPrinted>2013-11-26T19:45:39Z</cp:lastPrinted>
  <dcterms:created xsi:type="dcterms:W3CDTF">1999-03-22T20:50:31Z</dcterms:created>
  <dcterms:modified xsi:type="dcterms:W3CDTF">2013-11-26T19:46:25Z</dcterms:modified>
  <cp:category/>
  <cp:version/>
  <cp:contentType/>
  <cp:contentStatus/>
</cp:coreProperties>
</file>